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4" i="1" l="1"/>
  <c r="I34" i="1"/>
  <c r="I28" i="1"/>
  <c r="I29" i="1"/>
  <c r="I17" i="1"/>
  <c r="I16" i="1"/>
  <c r="I9" i="1"/>
  <c r="I8" i="1"/>
  <c r="G42" i="1" l="1"/>
  <c r="I42" i="1" s="1"/>
  <c r="I44" i="1" s="1"/>
  <c r="G40" i="1"/>
  <c r="I40" i="1" s="1"/>
  <c r="G37" i="1"/>
  <c r="I37" i="1" s="1"/>
  <c r="G35" i="1"/>
  <c r="I35" i="1" s="1"/>
  <c r="G32" i="1"/>
  <c r="I32" i="1" s="1"/>
  <c r="G30" i="1"/>
  <c r="I30" i="1" s="1"/>
  <c r="G26" i="1"/>
  <c r="I26" i="1" s="1"/>
  <c r="G23" i="1"/>
  <c r="I23" i="1" s="1"/>
  <c r="G20" i="1"/>
  <c r="I20" i="1" s="1"/>
  <c r="G18" i="1"/>
  <c r="I18" i="1" s="1"/>
  <c r="F14" i="1"/>
  <c r="G14" i="1" s="1"/>
  <c r="I14" i="1" s="1"/>
  <c r="G12" i="1"/>
  <c r="I12" i="1" s="1"/>
  <c r="F10" i="1"/>
  <c r="G10" i="1" s="1"/>
  <c r="I10" i="1" s="1"/>
  <c r="G44" i="1" l="1"/>
  <c r="F44" i="1"/>
</calcChain>
</file>

<file path=xl/sharedStrings.xml><?xml version="1.0" encoding="utf-8"?>
<sst xmlns="http://schemas.openxmlformats.org/spreadsheetml/2006/main" count="205" uniqueCount="117">
  <si>
    <t>TRƯỜNG: ĐH KHOA HỌC TỰ NHIÊN  - K388/19</t>
  </si>
  <si>
    <t>STT</t>
  </si>
  <si>
    <t>C</t>
  </si>
  <si>
    <t>Mã số sinh viên</t>
  </si>
  <si>
    <t>Công nghệ sinh học</t>
  </si>
  <si>
    <t>CLC</t>
  </si>
  <si>
    <t>Từ 19187001 đến 19187250</t>
  </si>
  <si>
    <t>CQ</t>
  </si>
  <si>
    <t>Từ 19180003 đến 19180319</t>
  </si>
  <si>
    <t>Từ 19180320 đến 19180474</t>
  </si>
  <si>
    <t>Sinh học</t>
  </si>
  <si>
    <t>Từ 19157001 đến 19157019</t>
  </si>
  <si>
    <t>3T</t>
  </si>
  <si>
    <t>19150801, 19150802</t>
  </si>
  <si>
    <t>Từ 19150009 đến 19150381</t>
  </si>
  <si>
    <t>Từ 19150382 đến 19150537</t>
  </si>
  <si>
    <t>Hóa học</t>
  </si>
  <si>
    <t>VP</t>
  </si>
  <si>
    <t>Từ 19146004 đến 19146069</t>
  </si>
  <si>
    <t>Từ 19140004 đến 19140398</t>
  </si>
  <si>
    <t>Từ 19140399 đến 19140589</t>
  </si>
  <si>
    <t>Từ 19140590 đến 19140652</t>
  </si>
  <si>
    <t>Công nghệ kỹ thuật môi trường</t>
  </si>
  <si>
    <t>Từ 19220001 đến 19220202</t>
  </si>
  <si>
    <t>Từ 19147001 đến 19147022</t>
  </si>
  <si>
    <t>TN</t>
  </si>
  <si>
    <t>Từ 19140014 đến 19140623</t>
  </si>
  <si>
    <t>Khoa học vật liệu</t>
  </si>
  <si>
    <t>Từ 19190004 đến 19190210</t>
  </si>
  <si>
    <t>Từ 19190211 đến 19190267</t>
  </si>
  <si>
    <t>Khoa học môi trường</t>
  </si>
  <si>
    <t>Từ 19170802 đến 19170807</t>
  </si>
  <si>
    <t>Từ 19170003 đến 19170239</t>
  </si>
  <si>
    <t>Công nghệ thông tin</t>
  </si>
  <si>
    <t>Từ 19120002 đến 19120734</t>
  </si>
  <si>
    <t>Từ 19120039 đến 19120294</t>
  </si>
  <si>
    <t>Từ 19120296 đến 19120557</t>
  </si>
  <si>
    <t>Từ 19120558 đến 19120718</t>
  </si>
  <si>
    <t>Từ 19120719 đến 19120733</t>
  </si>
  <si>
    <t>Công nghệ kỹ thuật hóa học</t>
  </si>
  <si>
    <t>Từ 19247005 đến 19247233</t>
  </si>
  <si>
    <t>Kỹ thuật điện tử - viễn thông</t>
  </si>
  <si>
    <t>Từ 19207006 đến 19207131</t>
  </si>
  <si>
    <t>Từ 19200025 đến 19200272</t>
  </si>
  <si>
    <t>Từ 19200274 đến 19200435</t>
  </si>
  <si>
    <t>Từ 19200436 đến 19200582</t>
  </si>
  <si>
    <t>Hải dương học</t>
  </si>
  <si>
    <t>Từ 19210005 đến 19210048</t>
  </si>
  <si>
    <t>Vật lý học</t>
  </si>
  <si>
    <t>Từ 19130010 đến 19130249</t>
  </si>
  <si>
    <t>Từ 19130025 đến 19130256</t>
  </si>
  <si>
    <t>Kỹ thuật hạt nhân</t>
  </si>
  <si>
    <t>Từ 19230009 đến 19230087</t>
  </si>
  <si>
    <t>Toán học</t>
  </si>
  <si>
    <t>Từ  19110001 đến 19110516</t>
  </si>
  <si>
    <t>Từ 19110029 đến 19110356</t>
  </si>
  <si>
    <t>Từ 19110357 đến 19110524</t>
  </si>
  <si>
    <t>Đại chất học</t>
  </si>
  <si>
    <t>Từ 19160007 đến 19160044</t>
  </si>
  <si>
    <t>Nam</t>
  </si>
  <si>
    <t>Nữ</t>
  </si>
  <si>
    <t>GVCN</t>
  </si>
  <si>
    <t>GVBC</t>
  </si>
  <si>
    <t>Ví trí quán triệt</t>
  </si>
  <si>
    <t>Vị trí biên chế</t>
  </si>
  <si>
    <t xml:space="preserve"> TT GIÁO DỤC QUỐC PHÒNG VÀ AN NINH</t>
  </si>
  <si>
    <t>Mã ch.trình</t>
  </si>
  <si>
    <t>TRƯỞNG PHÒNG QLSV, ĐTBD</t>
  </si>
  <si>
    <t>Uy</t>
  </si>
  <si>
    <t>Trước nhà B3</t>
  </si>
  <si>
    <t>Khương</t>
  </si>
  <si>
    <t>Bãi tập 5</t>
  </si>
  <si>
    <t>Hiếu</t>
  </si>
  <si>
    <t>Huy</t>
  </si>
  <si>
    <t>Thư</t>
  </si>
  <si>
    <t>Hoàn</t>
  </si>
  <si>
    <t>Ý</t>
  </si>
  <si>
    <t>Huấn</t>
  </si>
  <si>
    <t>Lợi</t>
  </si>
  <si>
    <t>Cường</t>
  </si>
  <si>
    <t>Dũng</t>
  </si>
  <si>
    <t>Hòa</t>
  </si>
  <si>
    <t>Khánh</t>
  </si>
  <si>
    <t>Hoài</t>
  </si>
  <si>
    <t>Đức</t>
  </si>
  <si>
    <t>Phương</t>
  </si>
  <si>
    <t>Minh</t>
  </si>
  <si>
    <t>Bãi tập 6</t>
  </si>
  <si>
    <t>Nhà A2.  Phòng 208</t>
  </si>
  <si>
    <t>Trước nhà ăn C1</t>
  </si>
  <si>
    <t>Bãi tập 19</t>
  </si>
  <si>
    <t>Bãi tập 23</t>
  </si>
  <si>
    <t>Nhà A2. Phòng 104</t>
  </si>
  <si>
    <t>Nhà A2. Phòng 103</t>
  </si>
  <si>
    <t>Nhà A2. Phòng 101</t>
  </si>
  <si>
    <t>Nhà A2. Phòng 102</t>
  </si>
  <si>
    <t>Nhà A2. Phòng 209</t>
  </si>
  <si>
    <t>Trước B1. 103</t>
  </si>
  <si>
    <t>Bãi tập 1</t>
  </si>
  <si>
    <t>Bãi tập 2</t>
  </si>
  <si>
    <t>Bãi tập 4</t>
  </si>
  <si>
    <t>Bãi tập 26</t>
  </si>
  <si>
    <t>Bãi tập 25</t>
  </si>
  <si>
    <t>Trước B5.103</t>
  </si>
  <si>
    <t>Nhà A2. Phòng 201</t>
  </si>
  <si>
    <t>Đầu Nhà B1</t>
  </si>
  <si>
    <t>Bãi tập 3</t>
  </si>
  <si>
    <t>Tp.Hồ Chí Minh, ngày 07 tháng 01 năm 2020</t>
  </si>
  <si>
    <t>(Đã ký)</t>
  </si>
  <si>
    <t>TỔ CHỨC BIÊN CHẾ LỚP HỌC GDQPAN</t>
  </si>
  <si>
    <t>T.số</t>
  </si>
  <si>
    <t>Ngành/Lớp</t>
  </si>
  <si>
    <t xml:space="preserve"> Trần Văn Thanh</t>
  </si>
  <si>
    <t xml:space="preserve">              ĐẠI HỌC QUỐC GIA TP.HCM</t>
  </si>
  <si>
    <t xml:space="preserve"> CỘNG HÒA XÃ HỘI CHỦ NGHĨA VIỆT NAM</t>
  </si>
  <si>
    <t>Độc lập - Tự do - Hạnh phúc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</si>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</sst>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2"/>
      <name val="VNI-Times"/>
    </font>
    <font>
      <b/>
      <sz val="11"/>
      <name val="VNI-Times"/>
    </font>
    <font>
      <b/>
      <u/>
      <sz val="12"/>
      <name val="Times New Roman"/>
      <family val="1"/>
    </font>
    <font>
      <sz val="10"/>
      <color indexed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VNI-Times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b/>
      <sz val="13"/>
      <name val="VNI-Times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K42" sqref="K42:K43"/>
    </sheetView>
  </sheetViews>
  <sheetFormatPr defaultRowHeight="15"/>
  <cols>
    <col min="1" max="1" width="5.140625" style="7" customWidth="1"/>
    <col min="2" max="2" width="4.42578125" style="7" customWidth="1"/>
    <col min="3" max="3" width="26.28515625" customWidth="1"/>
    <col min="4" max="4" width="7" customWidth="1"/>
    <col min="5" max="5" width="25" customWidth="1"/>
    <col min="6" max="9" width="6.42578125" bestFit="1" customWidth="1"/>
    <col min="10" max="10" width="8.140625" customWidth="1"/>
    <col min="11" max="11" width="8" customWidth="1"/>
    <col min="12" max="12" width="15" customWidth="1"/>
    <col min="13" max="13" width="13.85546875" customWidth="1"/>
  </cols>
  <sheetData>
    <row r="1" spans="1:13" ht="15.75">
      <c r="A1" s="43" t="s">
        <v>113</v>
      </c>
      <c r="B1" s="43"/>
      <c r="C1" s="43"/>
      <c r="D1" s="43"/>
      <c r="F1" s="44"/>
      <c r="G1" s="45"/>
      <c r="I1" s="47" t="s">
        <v>114</v>
      </c>
      <c r="J1" s="46"/>
      <c r="K1" s="46"/>
      <c r="L1" s="46"/>
      <c r="M1" s="46"/>
    </row>
    <row r="2" spans="1:13" ht="18" customHeight="1">
      <c r="A2" s="28" t="s">
        <v>65</v>
      </c>
      <c r="B2" s="28"/>
      <c r="C2" s="28"/>
      <c r="D2" s="28"/>
      <c r="E2" s="28"/>
      <c r="F2" s="44"/>
      <c r="G2" s="45"/>
      <c r="I2" s="47" t="s">
        <v>115</v>
      </c>
      <c r="J2" s="47"/>
      <c r="K2" s="47"/>
      <c r="L2" s="47"/>
      <c r="M2" s="47"/>
    </row>
    <row r="3" spans="1:13" ht="9.75" customHeight="1">
      <c r="A3" s="1"/>
      <c r="B3" s="1"/>
      <c r="C3" s="2"/>
      <c r="D3" s="2"/>
      <c r="E3" s="3"/>
      <c r="F3" s="1"/>
      <c r="G3" s="1"/>
    </row>
    <row r="4" spans="1:13" ht="20.25">
      <c r="A4" s="42" t="s">
        <v>109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8.7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9" customHeight="1">
      <c r="A6" s="1"/>
      <c r="B6" s="1"/>
      <c r="C6" s="2"/>
      <c r="D6" s="2"/>
      <c r="E6" s="3"/>
      <c r="F6" s="1"/>
      <c r="G6" s="1"/>
    </row>
    <row r="7" spans="1:13" ht="39" customHeight="1">
      <c r="A7" s="9" t="s">
        <v>1</v>
      </c>
      <c r="B7" s="9" t="s">
        <v>2</v>
      </c>
      <c r="C7" s="9" t="s">
        <v>111</v>
      </c>
      <c r="D7" s="11" t="s">
        <v>66</v>
      </c>
      <c r="E7" s="10" t="s">
        <v>3</v>
      </c>
      <c r="F7" s="9" t="s">
        <v>110</v>
      </c>
      <c r="G7" s="9" t="s">
        <v>110</v>
      </c>
      <c r="H7" s="8" t="s">
        <v>59</v>
      </c>
      <c r="I7" s="8" t="s">
        <v>60</v>
      </c>
      <c r="J7" s="8" t="s">
        <v>61</v>
      </c>
      <c r="K7" s="8" t="s">
        <v>62</v>
      </c>
      <c r="L7" s="8" t="s">
        <v>64</v>
      </c>
      <c r="M7" s="8" t="s">
        <v>63</v>
      </c>
    </row>
    <row r="8" spans="1:13" ht="39" customHeight="1">
      <c r="A8" s="22">
        <v>1</v>
      </c>
      <c r="B8" s="22">
        <v>1</v>
      </c>
      <c r="C8" s="23" t="s">
        <v>4</v>
      </c>
      <c r="D8" s="23" t="s">
        <v>5</v>
      </c>
      <c r="E8" s="24" t="s">
        <v>6</v>
      </c>
      <c r="F8" s="25">
        <v>149</v>
      </c>
      <c r="G8" s="20">
        <v>149</v>
      </c>
      <c r="H8" s="19">
        <v>71</v>
      </c>
      <c r="I8" s="19">
        <f>G8-H8</f>
        <v>78</v>
      </c>
      <c r="J8" s="21" t="s">
        <v>68</v>
      </c>
      <c r="K8" s="21" t="s">
        <v>68</v>
      </c>
      <c r="L8" s="26" t="s">
        <v>69</v>
      </c>
      <c r="M8" s="26" t="s">
        <v>69</v>
      </c>
    </row>
    <row r="9" spans="1:13" ht="39" customHeight="1">
      <c r="A9" s="22">
        <v>2</v>
      </c>
      <c r="B9" s="22">
        <v>2</v>
      </c>
      <c r="C9" s="23" t="s">
        <v>4</v>
      </c>
      <c r="D9" s="23" t="s">
        <v>7</v>
      </c>
      <c r="E9" s="24" t="s">
        <v>8</v>
      </c>
      <c r="F9" s="25">
        <v>149</v>
      </c>
      <c r="G9" s="20">
        <v>149</v>
      </c>
      <c r="H9" s="19">
        <v>61</v>
      </c>
      <c r="I9" s="19">
        <f>G9-H9</f>
        <v>88</v>
      </c>
      <c r="J9" s="21" t="s">
        <v>72</v>
      </c>
      <c r="K9" s="21" t="s">
        <v>72</v>
      </c>
      <c r="L9" s="26" t="s">
        <v>71</v>
      </c>
      <c r="M9" s="26" t="s">
        <v>71</v>
      </c>
    </row>
    <row r="10" spans="1:13" ht="39" customHeight="1">
      <c r="A10" s="30">
        <v>3</v>
      </c>
      <c r="B10" s="30">
        <v>3</v>
      </c>
      <c r="C10" s="23" t="s">
        <v>4</v>
      </c>
      <c r="D10" s="23" t="s">
        <v>7</v>
      </c>
      <c r="E10" s="24" t="s">
        <v>9</v>
      </c>
      <c r="F10" s="25">
        <f>277-148</f>
        <v>129</v>
      </c>
      <c r="G10" s="32">
        <f>F10+F11</f>
        <v>148</v>
      </c>
      <c r="H10" s="37">
        <v>52</v>
      </c>
      <c r="I10" s="37">
        <f>G10-H10</f>
        <v>96</v>
      </c>
      <c r="J10" s="38" t="s">
        <v>72</v>
      </c>
      <c r="K10" s="38" t="s">
        <v>72</v>
      </c>
      <c r="L10" s="39" t="s">
        <v>87</v>
      </c>
      <c r="M10" s="39" t="s">
        <v>87</v>
      </c>
    </row>
    <row r="11" spans="1:13" ht="39" customHeight="1">
      <c r="A11" s="30"/>
      <c r="B11" s="30"/>
      <c r="C11" s="23" t="s">
        <v>10</v>
      </c>
      <c r="D11" s="25" t="s">
        <v>5</v>
      </c>
      <c r="E11" s="24" t="s">
        <v>11</v>
      </c>
      <c r="F11" s="25">
        <v>19</v>
      </c>
      <c r="G11" s="32"/>
      <c r="H11" s="37"/>
      <c r="I11" s="37"/>
      <c r="J11" s="38"/>
      <c r="K11" s="38"/>
      <c r="L11" s="39"/>
      <c r="M11" s="39"/>
    </row>
    <row r="12" spans="1:13" ht="39" customHeight="1">
      <c r="A12" s="30">
        <v>4</v>
      </c>
      <c r="B12" s="30">
        <v>4</v>
      </c>
      <c r="C12" s="31" t="s">
        <v>10</v>
      </c>
      <c r="D12" s="25" t="s">
        <v>12</v>
      </c>
      <c r="E12" s="24" t="s">
        <v>13</v>
      </c>
      <c r="F12" s="25">
        <v>2</v>
      </c>
      <c r="G12" s="32">
        <f>F12+F13</f>
        <v>148</v>
      </c>
      <c r="H12" s="37">
        <v>47</v>
      </c>
      <c r="I12" s="37">
        <f>G12-H12</f>
        <v>101</v>
      </c>
      <c r="J12" s="38" t="s">
        <v>70</v>
      </c>
      <c r="K12" s="38" t="s">
        <v>70</v>
      </c>
      <c r="L12" s="39" t="s">
        <v>89</v>
      </c>
      <c r="M12" s="39" t="s">
        <v>88</v>
      </c>
    </row>
    <row r="13" spans="1:13" ht="39" customHeight="1">
      <c r="A13" s="30"/>
      <c r="B13" s="30"/>
      <c r="C13" s="31"/>
      <c r="D13" s="25" t="s">
        <v>7</v>
      </c>
      <c r="E13" s="24" t="s">
        <v>14</v>
      </c>
      <c r="F13" s="25">
        <v>146</v>
      </c>
      <c r="G13" s="32"/>
      <c r="H13" s="37"/>
      <c r="I13" s="37"/>
      <c r="J13" s="38"/>
      <c r="K13" s="38"/>
      <c r="L13" s="39"/>
      <c r="M13" s="39"/>
    </row>
    <row r="14" spans="1:13" ht="39" customHeight="1">
      <c r="A14" s="30">
        <v>5</v>
      </c>
      <c r="B14" s="30">
        <v>5</v>
      </c>
      <c r="C14" s="23" t="s">
        <v>10</v>
      </c>
      <c r="D14" s="25" t="s">
        <v>7</v>
      </c>
      <c r="E14" s="24" t="s">
        <v>15</v>
      </c>
      <c r="F14" s="25">
        <f>253-146</f>
        <v>107</v>
      </c>
      <c r="G14" s="32">
        <f>F14+F15</f>
        <v>147</v>
      </c>
      <c r="H14" s="37">
        <v>40</v>
      </c>
      <c r="I14" s="37">
        <f>G14-H14</f>
        <v>107</v>
      </c>
      <c r="J14" s="38" t="s">
        <v>73</v>
      </c>
      <c r="K14" s="38" t="s">
        <v>73</v>
      </c>
      <c r="L14" s="39" t="s">
        <v>90</v>
      </c>
      <c r="M14" s="39" t="s">
        <v>90</v>
      </c>
    </row>
    <row r="15" spans="1:13" ht="39" customHeight="1">
      <c r="A15" s="30"/>
      <c r="B15" s="30"/>
      <c r="C15" s="23" t="s">
        <v>16</v>
      </c>
      <c r="D15" s="25" t="s">
        <v>17</v>
      </c>
      <c r="E15" s="24" t="s">
        <v>18</v>
      </c>
      <c r="F15" s="25">
        <v>40</v>
      </c>
      <c r="G15" s="32"/>
      <c r="H15" s="37"/>
      <c r="I15" s="37"/>
      <c r="J15" s="38"/>
      <c r="K15" s="38"/>
      <c r="L15" s="39"/>
      <c r="M15" s="39"/>
    </row>
    <row r="16" spans="1:13" ht="39" customHeight="1">
      <c r="A16" s="22">
        <v>6</v>
      </c>
      <c r="B16" s="22">
        <v>6</v>
      </c>
      <c r="C16" s="23" t="s">
        <v>16</v>
      </c>
      <c r="D16" s="25" t="s">
        <v>7</v>
      </c>
      <c r="E16" s="24" t="s">
        <v>19</v>
      </c>
      <c r="F16" s="25">
        <v>149</v>
      </c>
      <c r="G16" s="20">
        <v>149</v>
      </c>
      <c r="H16" s="19">
        <v>57</v>
      </c>
      <c r="I16" s="12">
        <f>G16-H16</f>
        <v>92</v>
      </c>
      <c r="J16" s="21" t="s">
        <v>75</v>
      </c>
      <c r="K16" s="21" t="s">
        <v>75</v>
      </c>
      <c r="L16" s="26" t="s">
        <v>91</v>
      </c>
      <c r="M16" s="26" t="s">
        <v>91</v>
      </c>
    </row>
    <row r="17" spans="1:13" ht="39" customHeight="1">
      <c r="A17" s="22">
        <v>7</v>
      </c>
      <c r="B17" s="22">
        <v>7</v>
      </c>
      <c r="C17" s="23" t="s">
        <v>16</v>
      </c>
      <c r="D17" s="25" t="s">
        <v>7</v>
      </c>
      <c r="E17" s="24" t="s">
        <v>20</v>
      </c>
      <c r="F17" s="25">
        <v>148</v>
      </c>
      <c r="G17" s="20">
        <v>148</v>
      </c>
      <c r="H17" s="19">
        <v>59</v>
      </c>
      <c r="I17" s="12">
        <f>G17-H17</f>
        <v>89</v>
      </c>
      <c r="J17" s="21" t="s">
        <v>74</v>
      </c>
      <c r="K17" s="21" t="s">
        <v>74</v>
      </c>
      <c r="L17" s="26" t="s">
        <v>105</v>
      </c>
      <c r="M17" s="26" t="s">
        <v>104</v>
      </c>
    </row>
    <row r="18" spans="1:13" ht="39" customHeight="1">
      <c r="A18" s="30">
        <v>8</v>
      </c>
      <c r="B18" s="30">
        <v>8</v>
      </c>
      <c r="C18" s="23" t="s">
        <v>16</v>
      </c>
      <c r="D18" s="25" t="s">
        <v>7</v>
      </c>
      <c r="E18" s="24" t="s">
        <v>21</v>
      </c>
      <c r="F18" s="25">
        <v>48</v>
      </c>
      <c r="G18" s="32">
        <f>F18+F19</f>
        <v>148</v>
      </c>
      <c r="H18" s="37">
        <v>54</v>
      </c>
      <c r="I18" s="37">
        <f>G18-H18</f>
        <v>94</v>
      </c>
      <c r="J18" s="38" t="s">
        <v>76</v>
      </c>
      <c r="K18" s="38" t="s">
        <v>76</v>
      </c>
      <c r="L18" s="39" t="s">
        <v>92</v>
      </c>
      <c r="M18" s="39" t="s">
        <v>92</v>
      </c>
    </row>
    <row r="19" spans="1:13" ht="39" customHeight="1">
      <c r="A19" s="30"/>
      <c r="B19" s="30"/>
      <c r="C19" s="23" t="s">
        <v>22</v>
      </c>
      <c r="D19" s="25" t="s">
        <v>7</v>
      </c>
      <c r="E19" s="24" t="s">
        <v>23</v>
      </c>
      <c r="F19" s="25">
        <v>100</v>
      </c>
      <c r="G19" s="32"/>
      <c r="H19" s="37"/>
      <c r="I19" s="37"/>
      <c r="J19" s="38"/>
      <c r="K19" s="38"/>
      <c r="L19" s="39"/>
      <c r="M19" s="39"/>
    </row>
    <row r="20" spans="1:13" ht="39" customHeight="1">
      <c r="A20" s="30">
        <v>9</v>
      </c>
      <c r="B20" s="30">
        <v>9</v>
      </c>
      <c r="C20" s="31" t="s">
        <v>16</v>
      </c>
      <c r="D20" s="25" t="s">
        <v>5</v>
      </c>
      <c r="E20" s="24" t="s">
        <v>24</v>
      </c>
      <c r="F20" s="25">
        <v>22</v>
      </c>
      <c r="G20" s="36">
        <f>F20+F21+F22</f>
        <v>148</v>
      </c>
      <c r="H20" s="37">
        <v>72</v>
      </c>
      <c r="I20" s="37">
        <f t="shared" ref="I20:I42" si="0">G20-H20</f>
        <v>76</v>
      </c>
      <c r="J20" s="38" t="s">
        <v>77</v>
      </c>
      <c r="K20" s="38" t="s">
        <v>77</v>
      </c>
      <c r="L20" s="39" t="s">
        <v>94</v>
      </c>
      <c r="M20" s="39" t="s">
        <v>94</v>
      </c>
    </row>
    <row r="21" spans="1:13" ht="39" customHeight="1">
      <c r="A21" s="30"/>
      <c r="B21" s="30"/>
      <c r="C21" s="31"/>
      <c r="D21" s="25" t="s">
        <v>25</v>
      </c>
      <c r="E21" s="27" t="s">
        <v>26</v>
      </c>
      <c r="F21" s="25">
        <v>34</v>
      </c>
      <c r="G21" s="36"/>
      <c r="H21" s="37"/>
      <c r="I21" s="37"/>
      <c r="J21" s="38"/>
      <c r="K21" s="38"/>
      <c r="L21" s="39"/>
      <c r="M21" s="39"/>
    </row>
    <row r="22" spans="1:13" ht="39" customHeight="1">
      <c r="A22" s="30"/>
      <c r="B22" s="30"/>
      <c r="C22" s="23" t="s">
        <v>27</v>
      </c>
      <c r="D22" s="25" t="s">
        <v>7</v>
      </c>
      <c r="E22" s="24" t="s">
        <v>28</v>
      </c>
      <c r="F22" s="25">
        <v>92</v>
      </c>
      <c r="G22" s="36"/>
      <c r="H22" s="37"/>
      <c r="I22" s="37"/>
      <c r="J22" s="38"/>
      <c r="K22" s="38"/>
      <c r="L22" s="39"/>
      <c r="M22" s="39"/>
    </row>
    <row r="23" spans="1:13" ht="39" customHeight="1">
      <c r="A23" s="30">
        <v>10</v>
      </c>
      <c r="B23" s="30">
        <v>10</v>
      </c>
      <c r="C23" s="23" t="s">
        <v>27</v>
      </c>
      <c r="D23" s="25" t="s">
        <v>7</v>
      </c>
      <c r="E23" s="24" t="s">
        <v>29</v>
      </c>
      <c r="F23" s="25">
        <v>39</v>
      </c>
      <c r="G23" s="36">
        <f>F23+F24+F25</f>
        <v>150</v>
      </c>
      <c r="H23" s="37">
        <v>67</v>
      </c>
      <c r="I23" s="37">
        <f t="shared" si="0"/>
        <v>83</v>
      </c>
      <c r="J23" s="38" t="s">
        <v>78</v>
      </c>
      <c r="K23" s="38" t="s">
        <v>78</v>
      </c>
      <c r="L23" s="39" t="s">
        <v>93</v>
      </c>
      <c r="M23" s="39" t="s">
        <v>93</v>
      </c>
    </row>
    <row r="24" spans="1:13" ht="39" customHeight="1">
      <c r="A24" s="30"/>
      <c r="B24" s="30"/>
      <c r="C24" s="31" t="s">
        <v>30</v>
      </c>
      <c r="D24" s="25" t="s">
        <v>12</v>
      </c>
      <c r="E24" s="24" t="s">
        <v>31</v>
      </c>
      <c r="F24" s="25">
        <v>3</v>
      </c>
      <c r="G24" s="36"/>
      <c r="H24" s="37"/>
      <c r="I24" s="37"/>
      <c r="J24" s="38"/>
      <c r="K24" s="38"/>
      <c r="L24" s="39"/>
      <c r="M24" s="39"/>
    </row>
    <row r="25" spans="1:13" ht="39" customHeight="1">
      <c r="A25" s="30"/>
      <c r="B25" s="30"/>
      <c r="C25" s="31"/>
      <c r="D25" s="25" t="s">
        <v>7</v>
      </c>
      <c r="E25" s="24" t="s">
        <v>32</v>
      </c>
      <c r="F25" s="25">
        <v>108</v>
      </c>
      <c r="G25" s="36"/>
      <c r="H25" s="37"/>
      <c r="I25" s="37"/>
      <c r="J25" s="38"/>
      <c r="K25" s="38"/>
      <c r="L25" s="39"/>
      <c r="M25" s="39"/>
    </row>
    <row r="26" spans="1:13" ht="39" customHeight="1">
      <c r="A26" s="30">
        <v>11</v>
      </c>
      <c r="B26" s="30">
        <v>11</v>
      </c>
      <c r="C26" s="31" t="s">
        <v>33</v>
      </c>
      <c r="D26" s="25" t="s">
        <v>25</v>
      </c>
      <c r="E26" s="24" t="s">
        <v>34</v>
      </c>
      <c r="F26" s="25">
        <v>51</v>
      </c>
      <c r="G26" s="32">
        <f>F27+F26</f>
        <v>148</v>
      </c>
      <c r="H26" s="37">
        <v>132</v>
      </c>
      <c r="I26" s="37">
        <f t="shared" si="0"/>
        <v>16</v>
      </c>
      <c r="J26" s="38" t="s">
        <v>79</v>
      </c>
      <c r="K26" s="38" t="s">
        <v>79</v>
      </c>
      <c r="L26" s="39" t="s">
        <v>97</v>
      </c>
      <c r="M26" s="39" t="s">
        <v>96</v>
      </c>
    </row>
    <row r="27" spans="1:13" ht="39" customHeight="1">
      <c r="A27" s="30"/>
      <c r="B27" s="30"/>
      <c r="C27" s="31"/>
      <c r="D27" s="25" t="s">
        <v>7</v>
      </c>
      <c r="E27" s="24" t="s">
        <v>35</v>
      </c>
      <c r="F27" s="25">
        <v>97</v>
      </c>
      <c r="G27" s="32"/>
      <c r="H27" s="37"/>
      <c r="I27" s="37"/>
      <c r="J27" s="38"/>
      <c r="K27" s="38"/>
      <c r="L27" s="39"/>
      <c r="M27" s="39"/>
    </row>
    <row r="28" spans="1:13" ht="39" customHeight="1">
      <c r="A28" s="22">
        <v>12</v>
      </c>
      <c r="B28" s="22">
        <v>12</v>
      </c>
      <c r="C28" s="23" t="s">
        <v>33</v>
      </c>
      <c r="D28" s="25" t="s">
        <v>7</v>
      </c>
      <c r="E28" s="24" t="s">
        <v>36</v>
      </c>
      <c r="F28" s="25">
        <v>148</v>
      </c>
      <c r="G28" s="20">
        <v>148</v>
      </c>
      <c r="H28" s="19">
        <v>130</v>
      </c>
      <c r="I28" s="12">
        <f t="shared" si="0"/>
        <v>18</v>
      </c>
      <c r="J28" s="21" t="s">
        <v>80</v>
      </c>
      <c r="K28" s="21" t="s">
        <v>80</v>
      </c>
      <c r="L28" s="26" t="s">
        <v>95</v>
      </c>
      <c r="M28" s="26" t="s">
        <v>95</v>
      </c>
    </row>
    <row r="29" spans="1:13" ht="39" customHeight="1">
      <c r="A29" s="22">
        <v>13</v>
      </c>
      <c r="B29" s="22">
        <v>13</v>
      </c>
      <c r="C29" s="23" t="s">
        <v>33</v>
      </c>
      <c r="D29" s="25" t="s">
        <v>7</v>
      </c>
      <c r="E29" s="24" t="s">
        <v>37</v>
      </c>
      <c r="F29" s="25">
        <v>147</v>
      </c>
      <c r="G29" s="20">
        <v>147</v>
      </c>
      <c r="H29" s="19">
        <v>134</v>
      </c>
      <c r="I29" s="12">
        <f t="shared" si="0"/>
        <v>13</v>
      </c>
      <c r="J29" s="21" t="s">
        <v>82</v>
      </c>
      <c r="K29" s="21" t="s">
        <v>82</v>
      </c>
      <c r="L29" s="26" t="s">
        <v>99</v>
      </c>
      <c r="M29" s="26" t="s">
        <v>99</v>
      </c>
    </row>
    <row r="30" spans="1:13" ht="39" customHeight="1">
      <c r="A30" s="30">
        <v>14</v>
      </c>
      <c r="B30" s="30">
        <v>14</v>
      </c>
      <c r="C30" s="23" t="s">
        <v>33</v>
      </c>
      <c r="D30" s="25" t="s">
        <v>7</v>
      </c>
      <c r="E30" s="24" t="s">
        <v>38</v>
      </c>
      <c r="F30" s="25">
        <v>13</v>
      </c>
      <c r="G30" s="32">
        <f>F31+F30</f>
        <v>147</v>
      </c>
      <c r="H30" s="37">
        <v>66</v>
      </c>
      <c r="I30" s="37">
        <f t="shared" si="0"/>
        <v>81</v>
      </c>
      <c r="J30" s="38" t="s">
        <v>81</v>
      </c>
      <c r="K30" s="38" t="s">
        <v>81</v>
      </c>
      <c r="L30" s="39" t="s">
        <v>98</v>
      </c>
      <c r="M30" s="39" t="s">
        <v>98</v>
      </c>
    </row>
    <row r="31" spans="1:13" ht="39" customHeight="1">
      <c r="A31" s="30"/>
      <c r="B31" s="30"/>
      <c r="C31" s="23" t="s">
        <v>39</v>
      </c>
      <c r="D31" s="25" t="s">
        <v>5</v>
      </c>
      <c r="E31" s="24" t="s">
        <v>40</v>
      </c>
      <c r="F31" s="25">
        <v>134</v>
      </c>
      <c r="G31" s="32"/>
      <c r="H31" s="37"/>
      <c r="I31" s="37"/>
      <c r="J31" s="38"/>
      <c r="K31" s="38"/>
      <c r="L31" s="39"/>
      <c r="M31" s="39"/>
    </row>
    <row r="32" spans="1:13" ht="39" customHeight="1">
      <c r="A32" s="30">
        <v>15</v>
      </c>
      <c r="B32" s="30">
        <v>15</v>
      </c>
      <c r="C32" s="31" t="s">
        <v>41</v>
      </c>
      <c r="D32" s="25" t="s">
        <v>5</v>
      </c>
      <c r="E32" s="24" t="s">
        <v>42</v>
      </c>
      <c r="F32" s="25">
        <v>74</v>
      </c>
      <c r="G32" s="32">
        <f>F32+F33</f>
        <v>148</v>
      </c>
      <c r="H32" s="37">
        <v>141</v>
      </c>
      <c r="I32" s="37">
        <f t="shared" si="0"/>
        <v>7</v>
      </c>
      <c r="J32" s="38" t="s">
        <v>81</v>
      </c>
      <c r="K32" s="38" t="s">
        <v>81</v>
      </c>
      <c r="L32" s="39" t="s">
        <v>98</v>
      </c>
      <c r="M32" s="39" t="s">
        <v>98</v>
      </c>
    </row>
    <row r="33" spans="1:13" ht="39" customHeight="1">
      <c r="A33" s="30"/>
      <c r="B33" s="30"/>
      <c r="C33" s="31"/>
      <c r="D33" s="25" t="s">
        <v>7</v>
      </c>
      <c r="E33" s="24" t="s">
        <v>43</v>
      </c>
      <c r="F33" s="25">
        <v>74</v>
      </c>
      <c r="G33" s="32"/>
      <c r="H33" s="37"/>
      <c r="I33" s="37"/>
      <c r="J33" s="38"/>
      <c r="K33" s="38"/>
      <c r="L33" s="39"/>
      <c r="M33" s="39"/>
    </row>
    <row r="34" spans="1:13" ht="39" customHeight="1">
      <c r="A34" s="22">
        <v>16</v>
      </c>
      <c r="B34" s="22">
        <v>16</v>
      </c>
      <c r="C34" s="23" t="s">
        <v>41</v>
      </c>
      <c r="D34" s="25" t="s">
        <v>7</v>
      </c>
      <c r="E34" s="24" t="s">
        <v>44</v>
      </c>
      <c r="F34" s="25">
        <v>148</v>
      </c>
      <c r="G34" s="20">
        <v>148</v>
      </c>
      <c r="H34" s="19">
        <v>133</v>
      </c>
      <c r="I34" s="12">
        <f t="shared" si="0"/>
        <v>15</v>
      </c>
      <c r="J34" s="21" t="s">
        <v>85</v>
      </c>
      <c r="K34" s="21" t="s">
        <v>85</v>
      </c>
      <c r="L34" s="26" t="s">
        <v>106</v>
      </c>
      <c r="M34" s="26" t="s">
        <v>106</v>
      </c>
    </row>
    <row r="35" spans="1:13" ht="47.25" customHeight="1">
      <c r="A35" s="30">
        <v>17</v>
      </c>
      <c r="B35" s="30">
        <v>17</v>
      </c>
      <c r="C35" s="23" t="s">
        <v>41</v>
      </c>
      <c r="D35" s="25" t="s">
        <v>7</v>
      </c>
      <c r="E35" s="24" t="s">
        <v>45</v>
      </c>
      <c r="F35" s="25">
        <v>126</v>
      </c>
      <c r="G35" s="32">
        <f>F35+F36</f>
        <v>147</v>
      </c>
      <c r="H35" s="37">
        <v>124</v>
      </c>
      <c r="I35" s="37">
        <f t="shared" si="0"/>
        <v>23</v>
      </c>
      <c r="J35" s="38" t="s">
        <v>85</v>
      </c>
      <c r="K35" s="38" t="s">
        <v>85</v>
      </c>
      <c r="L35" s="39" t="s">
        <v>100</v>
      </c>
      <c r="M35" s="39" t="s">
        <v>100</v>
      </c>
    </row>
    <row r="36" spans="1:13" ht="39" customHeight="1">
      <c r="A36" s="30"/>
      <c r="B36" s="30"/>
      <c r="C36" s="23" t="s">
        <v>46</v>
      </c>
      <c r="D36" s="25" t="s">
        <v>7</v>
      </c>
      <c r="E36" s="24" t="s">
        <v>47</v>
      </c>
      <c r="F36" s="25">
        <v>21</v>
      </c>
      <c r="G36" s="32"/>
      <c r="H36" s="37"/>
      <c r="I36" s="37"/>
      <c r="J36" s="38"/>
      <c r="K36" s="38"/>
      <c r="L36" s="39"/>
      <c r="M36" s="39"/>
    </row>
    <row r="37" spans="1:13" ht="39" customHeight="1">
      <c r="A37" s="30">
        <v>18</v>
      </c>
      <c r="B37" s="30">
        <v>18</v>
      </c>
      <c r="C37" s="31" t="s">
        <v>48</v>
      </c>
      <c r="D37" s="25" t="s">
        <v>25</v>
      </c>
      <c r="E37" s="24" t="s">
        <v>49</v>
      </c>
      <c r="F37" s="25">
        <v>30</v>
      </c>
      <c r="G37" s="32">
        <f>F39+F38+F37</f>
        <v>149</v>
      </c>
      <c r="H37" s="37">
        <v>102</v>
      </c>
      <c r="I37" s="37">
        <f t="shared" si="0"/>
        <v>47</v>
      </c>
      <c r="J37" s="38" t="s">
        <v>84</v>
      </c>
      <c r="K37" s="38" t="s">
        <v>84</v>
      </c>
      <c r="L37" s="39" t="s">
        <v>101</v>
      </c>
      <c r="M37" s="39" t="s">
        <v>101</v>
      </c>
    </row>
    <row r="38" spans="1:13" ht="39" customHeight="1">
      <c r="A38" s="30"/>
      <c r="B38" s="30"/>
      <c r="C38" s="31"/>
      <c r="D38" s="25" t="s">
        <v>7</v>
      </c>
      <c r="E38" s="24" t="s">
        <v>50</v>
      </c>
      <c r="F38" s="25">
        <v>85</v>
      </c>
      <c r="G38" s="32"/>
      <c r="H38" s="37"/>
      <c r="I38" s="37"/>
      <c r="J38" s="38"/>
      <c r="K38" s="38"/>
      <c r="L38" s="39"/>
      <c r="M38" s="39"/>
    </row>
    <row r="39" spans="1:13" ht="39" customHeight="1">
      <c r="A39" s="30"/>
      <c r="B39" s="30"/>
      <c r="C39" s="23" t="s">
        <v>51</v>
      </c>
      <c r="D39" s="25" t="s">
        <v>7</v>
      </c>
      <c r="E39" s="24" t="s">
        <v>52</v>
      </c>
      <c r="F39" s="25">
        <v>34</v>
      </c>
      <c r="G39" s="32"/>
      <c r="H39" s="37"/>
      <c r="I39" s="37"/>
      <c r="J39" s="38"/>
      <c r="K39" s="38"/>
      <c r="L39" s="39"/>
      <c r="M39" s="39"/>
    </row>
    <row r="40" spans="1:13" ht="39" customHeight="1">
      <c r="A40" s="30">
        <v>19</v>
      </c>
      <c r="B40" s="30">
        <v>19</v>
      </c>
      <c r="C40" s="31" t="s">
        <v>53</v>
      </c>
      <c r="D40" s="25" t="s">
        <v>25</v>
      </c>
      <c r="E40" s="24" t="s">
        <v>54</v>
      </c>
      <c r="F40" s="25">
        <v>29</v>
      </c>
      <c r="G40" s="32">
        <f>F41+F40</f>
        <v>151</v>
      </c>
      <c r="H40" s="37">
        <v>97</v>
      </c>
      <c r="I40" s="37">
        <f t="shared" si="0"/>
        <v>54</v>
      </c>
      <c r="J40" s="38" t="s">
        <v>83</v>
      </c>
      <c r="K40" s="38" t="s">
        <v>83</v>
      </c>
      <c r="L40" s="39" t="s">
        <v>102</v>
      </c>
      <c r="M40" s="39" t="s">
        <v>102</v>
      </c>
    </row>
    <row r="41" spans="1:13" ht="39" customHeight="1">
      <c r="A41" s="30"/>
      <c r="B41" s="30"/>
      <c r="C41" s="31"/>
      <c r="D41" s="25" t="s">
        <v>7</v>
      </c>
      <c r="E41" s="24" t="s">
        <v>55</v>
      </c>
      <c r="F41" s="25">
        <v>122</v>
      </c>
      <c r="G41" s="32"/>
      <c r="H41" s="37"/>
      <c r="I41" s="37"/>
      <c r="J41" s="38"/>
      <c r="K41" s="38"/>
      <c r="L41" s="39"/>
      <c r="M41" s="39"/>
    </row>
    <row r="42" spans="1:13" ht="39" customHeight="1">
      <c r="A42" s="30">
        <v>20</v>
      </c>
      <c r="B42" s="30">
        <v>20</v>
      </c>
      <c r="C42" s="23" t="s">
        <v>53</v>
      </c>
      <c r="D42" s="25" t="s">
        <v>7</v>
      </c>
      <c r="E42" s="24" t="s">
        <v>56</v>
      </c>
      <c r="F42" s="25">
        <v>124</v>
      </c>
      <c r="G42" s="32">
        <f>F43+F42</f>
        <v>152</v>
      </c>
      <c r="H42" s="37">
        <v>80</v>
      </c>
      <c r="I42" s="37">
        <f t="shared" si="0"/>
        <v>72</v>
      </c>
      <c r="J42" s="38" t="s">
        <v>86</v>
      </c>
      <c r="K42" s="38" t="s">
        <v>86</v>
      </c>
      <c r="L42" s="39" t="s">
        <v>103</v>
      </c>
      <c r="M42" s="39" t="s">
        <v>103</v>
      </c>
    </row>
    <row r="43" spans="1:13" ht="39" customHeight="1">
      <c r="A43" s="30"/>
      <c r="B43" s="30"/>
      <c r="C43" s="23" t="s">
        <v>57</v>
      </c>
      <c r="D43" s="25" t="s">
        <v>7</v>
      </c>
      <c r="E43" s="24" t="s">
        <v>58</v>
      </c>
      <c r="F43" s="25">
        <v>28</v>
      </c>
      <c r="G43" s="32"/>
      <c r="H43" s="37"/>
      <c r="I43" s="37"/>
      <c r="J43" s="38"/>
      <c r="K43" s="38"/>
      <c r="L43" s="39"/>
      <c r="M43" s="39"/>
    </row>
    <row r="44" spans="1:13" ht="29.25" customHeight="1">
      <c r="A44" s="32" t="s">
        <v>116</v>
      </c>
      <c r="B44" s="32"/>
      <c r="C44" s="32"/>
      <c r="D44" s="48"/>
      <c r="E44" s="49"/>
      <c r="F44" s="48">
        <f>SUM(F8:F43)</f>
        <v>2969</v>
      </c>
      <c r="G44" s="48">
        <f>G42+G40+G37+G35+G34+G32+G30+G29+G28+G26+G23+G20+G18+G17+G16+G14+G12+G10+G9+G8</f>
        <v>2969</v>
      </c>
      <c r="H44" s="48">
        <f>H42+H40+H37+H35+H34+H32+H30+H29+H28+H26+H23+H20+H18+H17+H16+H14+H12+H10+H9+H8</f>
        <v>1719</v>
      </c>
      <c r="I44" s="48">
        <f>I42+I40+I37+I35+I34+I32+I30+I29+I28+I26+I23+I20+I18+I17+I16+I14+I12+I10+I9+I8</f>
        <v>1250</v>
      </c>
      <c r="J44" s="21"/>
      <c r="K44" s="21"/>
      <c r="L44" s="26"/>
      <c r="M44" s="26"/>
    </row>
    <row r="45" spans="1:13" ht="15.75">
      <c r="A45" s="4"/>
      <c r="B45" s="4"/>
      <c r="C45" s="5"/>
      <c r="D45" s="5"/>
      <c r="E45" s="6"/>
      <c r="F45" s="4"/>
      <c r="G45" s="4"/>
    </row>
    <row r="46" spans="1:13" s="15" customFormat="1" ht="20.25" customHeight="1">
      <c r="A46" s="13"/>
      <c r="B46" s="14"/>
      <c r="C46" s="33"/>
      <c r="D46" s="33"/>
      <c r="E46" s="33"/>
      <c r="F46" s="33"/>
      <c r="G46" s="33"/>
      <c r="I46" s="34" t="s">
        <v>107</v>
      </c>
      <c r="J46" s="34"/>
      <c r="K46" s="34"/>
      <c r="L46" s="34"/>
      <c r="M46" s="34"/>
    </row>
    <row r="47" spans="1:13" s="15" customFormat="1" ht="16.5">
      <c r="A47" s="16"/>
      <c r="B47" s="17"/>
      <c r="C47" s="29"/>
      <c r="D47" s="29"/>
      <c r="E47" s="29"/>
      <c r="F47" s="29"/>
      <c r="G47" s="29"/>
      <c r="I47" s="40" t="s">
        <v>67</v>
      </c>
      <c r="J47" s="40"/>
      <c r="K47" s="40"/>
      <c r="L47" s="40"/>
      <c r="M47" s="40"/>
    </row>
    <row r="48" spans="1:13" s="15" customFormat="1" ht="16.5">
      <c r="A48" s="16"/>
      <c r="B48" s="14"/>
    </row>
    <row r="49" spans="1:13" s="15" customFormat="1" ht="16.5">
      <c r="A49" s="16"/>
      <c r="B49" s="14"/>
      <c r="I49" s="41" t="s">
        <v>108</v>
      </c>
      <c r="J49" s="41"/>
      <c r="K49" s="41"/>
      <c r="L49" s="41"/>
      <c r="M49" s="41"/>
    </row>
    <row r="50" spans="1:13" s="15" customFormat="1" ht="16.5">
      <c r="A50" s="18"/>
      <c r="B50" s="14"/>
    </row>
    <row r="51" spans="1:13" s="15" customFormat="1" ht="16.5">
      <c r="A51" s="18"/>
      <c r="B51" s="14"/>
    </row>
    <row r="52" spans="1:13" ht="16.5">
      <c r="I52" s="40" t="s">
        <v>112</v>
      </c>
      <c r="J52" s="40"/>
      <c r="K52" s="40"/>
      <c r="L52" s="40"/>
      <c r="M52" s="40"/>
    </row>
  </sheetData>
  <mergeCells count="133">
    <mergeCell ref="I47:M47"/>
    <mergeCell ref="I49:M49"/>
    <mergeCell ref="I52:M52"/>
    <mergeCell ref="M37:M39"/>
    <mergeCell ref="L37:L39"/>
    <mergeCell ref="M40:M41"/>
    <mergeCell ref="L40:L41"/>
    <mergeCell ref="M42:M43"/>
    <mergeCell ref="L42:L43"/>
    <mergeCell ref="J37:J39"/>
    <mergeCell ref="J40:J41"/>
    <mergeCell ref="J42:J43"/>
    <mergeCell ref="M30:M31"/>
    <mergeCell ref="L30:L31"/>
    <mergeCell ref="M32:M33"/>
    <mergeCell ref="L32:L33"/>
    <mergeCell ref="M35:M36"/>
    <mergeCell ref="L35:L36"/>
    <mergeCell ref="M23:M25"/>
    <mergeCell ref="L23:L25"/>
    <mergeCell ref="M26:M27"/>
    <mergeCell ref="L26:L27"/>
    <mergeCell ref="M18:M19"/>
    <mergeCell ref="L18:L19"/>
    <mergeCell ref="M20:M22"/>
    <mergeCell ref="L20:L22"/>
    <mergeCell ref="M10:M11"/>
    <mergeCell ref="L10:L11"/>
    <mergeCell ref="M12:M13"/>
    <mergeCell ref="L12:L13"/>
    <mergeCell ref="M14:M15"/>
    <mergeCell ref="L14:L15"/>
    <mergeCell ref="K10:K11"/>
    <mergeCell ref="K12:K13"/>
    <mergeCell ref="K14:K15"/>
    <mergeCell ref="K18:K19"/>
    <mergeCell ref="K20:K22"/>
    <mergeCell ref="K23:K25"/>
    <mergeCell ref="K26:K27"/>
    <mergeCell ref="K30:K31"/>
    <mergeCell ref="K32:K33"/>
    <mergeCell ref="K35:K36"/>
    <mergeCell ref="K37:K39"/>
    <mergeCell ref="K40:K41"/>
    <mergeCell ref="K42:K43"/>
    <mergeCell ref="J23:J25"/>
    <mergeCell ref="J26:J27"/>
    <mergeCell ref="J30:J31"/>
    <mergeCell ref="J32:J33"/>
    <mergeCell ref="J35:J36"/>
    <mergeCell ref="H37:H39"/>
    <mergeCell ref="H40:H41"/>
    <mergeCell ref="H42:H43"/>
    <mergeCell ref="I10:I11"/>
    <mergeCell ref="I12:I13"/>
    <mergeCell ref="I14:I15"/>
    <mergeCell ref="I18:I19"/>
    <mergeCell ref="I20:I22"/>
    <mergeCell ref="I23:I25"/>
    <mergeCell ref="I26:I27"/>
    <mergeCell ref="I30:I31"/>
    <mergeCell ref="I32:I33"/>
    <mergeCell ref="I35:I36"/>
    <mergeCell ref="I37:I39"/>
    <mergeCell ref="I40:I41"/>
    <mergeCell ref="I42:I43"/>
    <mergeCell ref="H23:H25"/>
    <mergeCell ref="H26:H27"/>
    <mergeCell ref="H30:H31"/>
    <mergeCell ref="B18:B19"/>
    <mergeCell ref="G18:G19"/>
    <mergeCell ref="A20:A22"/>
    <mergeCell ref="B20:B22"/>
    <mergeCell ref="C20:C21"/>
    <mergeCell ref="G20:G22"/>
    <mergeCell ref="J10:J11"/>
    <mergeCell ref="J12:J13"/>
    <mergeCell ref="J14:J15"/>
    <mergeCell ref="J18:J19"/>
    <mergeCell ref="J20:J22"/>
    <mergeCell ref="B26:B27"/>
    <mergeCell ref="C26:C27"/>
    <mergeCell ref="G26:G27"/>
    <mergeCell ref="A30:A31"/>
    <mergeCell ref="B30:B31"/>
    <mergeCell ref="G30:G31"/>
    <mergeCell ref="H32:H33"/>
    <mergeCell ref="H35:H36"/>
    <mergeCell ref="H10:H11"/>
    <mergeCell ref="H12:H13"/>
    <mergeCell ref="H14:H15"/>
    <mergeCell ref="H18:H19"/>
    <mergeCell ref="H20:H22"/>
    <mergeCell ref="A12:A13"/>
    <mergeCell ref="B12:B13"/>
    <mergeCell ref="C12:C13"/>
    <mergeCell ref="G12:G13"/>
    <mergeCell ref="A10:A11"/>
    <mergeCell ref="B10:B11"/>
    <mergeCell ref="G10:G11"/>
    <mergeCell ref="A14:A15"/>
    <mergeCell ref="B14:B15"/>
    <mergeCell ref="G14:G15"/>
    <mergeCell ref="A18:A19"/>
    <mergeCell ref="A44:C44"/>
    <mergeCell ref="C46:G46"/>
    <mergeCell ref="I46:M46"/>
    <mergeCell ref="A4:M4"/>
    <mergeCell ref="A5:M5"/>
    <mergeCell ref="A32:A33"/>
    <mergeCell ref="B32:B33"/>
    <mergeCell ref="C32:C33"/>
    <mergeCell ref="G32:G33"/>
    <mergeCell ref="A35:A36"/>
    <mergeCell ref="B35:B36"/>
    <mergeCell ref="G35:G36"/>
    <mergeCell ref="A42:A43"/>
    <mergeCell ref="B42:B43"/>
    <mergeCell ref="G42:G43"/>
    <mergeCell ref="A23:A25"/>
    <mergeCell ref="B23:B25"/>
    <mergeCell ref="G23:G25"/>
    <mergeCell ref="C24:C25"/>
    <mergeCell ref="A26:A27"/>
    <mergeCell ref="C47:G47"/>
    <mergeCell ref="A37:A39"/>
    <mergeCell ref="B37:B39"/>
    <mergeCell ref="C37:C38"/>
    <mergeCell ref="G37:G39"/>
    <mergeCell ref="A40:A41"/>
    <mergeCell ref="B40:B41"/>
    <mergeCell ref="C40:C41"/>
    <mergeCell ref="G40:G41"/>
  </mergeCells>
  <pageMargins left="0.17" right="0.17" top="0.17" bottom="0.17" header="0.17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PDT</cp:lastModifiedBy>
  <cp:lastPrinted>2020-01-07T03:34:49Z</cp:lastPrinted>
  <dcterms:created xsi:type="dcterms:W3CDTF">2019-12-20T02:49:46Z</dcterms:created>
  <dcterms:modified xsi:type="dcterms:W3CDTF">2020-01-10T07:48:45Z</dcterms:modified>
</cp:coreProperties>
</file>